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'Вып.плана._9'!$13:$15</definedName>
    <definedName name="_xlnm.Print_Area" localSheetId="0">'Вып.плана._9'!$A$2:$Q$54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<sst xmlns="http://schemas.openxmlformats.org/spreadsheetml/2006/main" count="89" uniqueCount="89">
  <si>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</si>
  <si>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</si>
  <si>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</si>
  <si>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</si>
  <si>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</si>
  <si>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</si>
  <si>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</si>
  <si>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</si>
  <si>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</si>
  <si>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</si>
  <si>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</si>
  <si>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</si>
  <si>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</si>
  <si>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</si>
  <si>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>ВСЕГО ДОХОДОВ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</si>
  <si>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</si>
  <si>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</si>
  <si>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</si>
  <si>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</si>
  <si>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</si>
  <si>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</si>
  <si>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</si>
  <si>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</si>
  <si>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</si>
  <si>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</si>
  <si>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</si>
  <si>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</si>
  <si>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</si>
  <si>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</si>
  <si>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</si>
  <si>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</si>
  <si>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</si>
  <si>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</si>
  <si>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</si>
  <si>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</si>
  <si>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</si>
  <si>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</si>
  <si>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</si>
  <si>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</si>
  <si>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</si>
  <si>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</si>
  <si>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% исполнения</t>
  </si>
  <si>
    <t>Д О Х О Д Ы</t>
  </si>
  <si>
    <t>классификации операций сектора государственного управления, относящихся к доходам бюджета</t>
  </si>
  <si>
    <t>000 1 17 00000 00 0000 000</t>
  </si>
  <si>
    <t>ВСЕГО</t>
  </si>
  <si>
    <t xml:space="preserve">                                                                                             ПРИЛОЖЕНИЕ 2</t>
  </si>
  <si>
    <t xml:space="preserve">                                                                                          сельского поселения Сосновка</t>
  </si>
  <si>
    <t xml:space="preserve">                                                                                          к решению Совета депутатов</t>
  </si>
  <si>
    <t>_______________</t>
  </si>
  <si>
    <t>утверждено (рублей)</t>
  </si>
  <si>
    <t>исполнено  (рублей)</t>
  </si>
  <si>
    <t xml:space="preserve">                                                                                         от                           2011 года  №</t>
  </si>
  <si>
    <t xml:space="preserve"> бюджета сельского поселения Сосновка за 2010  год по кодам видов доходов, подвидов доходов,</t>
  </si>
  <si>
    <t>2.2.1. Субвенции бюджетам поселений на государственную регистрацию актов гражданского состояния</t>
  </si>
  <si>
    <t>000 3 00 00000 00 0000 000</t>
  </si>
  <si>
    <t>3.1. Доходы от оказания  услуг учреждениями, находящимися в ведении органов местного самоуправления поселений</t>
  </si>
  <si>
    <t>000 3 02 01050 10 0000 130</t>
  </si>
  <si>
    <t>000 1 17 01050 10 0000 180</t>
  </si>
  <si>
    <t>000 2 02 03003 10 0000 151</t>
  </si>
  <si>
    <t>РАЗДЕЛ I.  НАЛОГОВЫЕ И НЕНАЛОГОВЫЕ ДОХОДЫ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</si>
  <si>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</si>
  <si>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</si>
  <si>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</si>
  <si>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</si>
  <si>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</si>
  <si>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</si>
  <si>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</si>
  <si>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</si>
  <si>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</si>
  <si>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</si>
  <si>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</si>
  <si>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</si>
  <si>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</si>
  <si>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</si>
  <si>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</si>
  <si>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</si>
  <si>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</si>
  <si>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 ДОХОДЫ ОТ ПРОДАЖИ МАТЕРИАЛЬНЫХ И НЕМАТЕРИАЛЬНЫХ АКТИВОВ</t>
  </si>
  <si>
    <t xml:space="preserve">1.5.1.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</si>
  <si>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</si>
  <si>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1.6. ПРОЧИЕ НЕНАЛОГОВЫЕ ДОХОДЫ</t>
  </si>
  <si>
    <t>1.6.1. Невыясненные поступления, зачисляемые в бюджеты поселений</t>
  </si>
  <si>
    <t xml:space="preserve">РАЗДЕЛ II.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</si>
  <si>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</si>
  <si>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</si>
  <si>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</si>
  <si>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</si>
  <si>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>РАЗДЕЛ III.  ДОХОДЫ ОТ ПРЕДПРИНИМАТЕЛЬСКОЙ И ИНОЙ ПРИНОСЯЩЕЙ ДОХОД  ДЕЯТЕЛЬНОСТИ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</si>
</sst>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8" fillId="0" borderId="10" xfId="52" applyNumberFormat="1" applyFont="1" applyFill="1" applyBorder="1" applyAlignment="1" applyProtection="1">
      <alignment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0" xfId="52" applyNumberFormat="1" applyFont="1" applyFill="1" applyBorder="1" applyAlignment="1" applyProtection="1">
      <alignment vertical="center" wrapText="1"/>
      <protection hidden="1"/>
    </xf>
    <xf numFmtId="49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9" fillId="0" borderId="10" xfId="52" applyNumberFormat="1" applyFont="1" applyFill="1" applyBorder="1" applyAlignment="1" applyProtection="1">
      <alignment vertical="center"/>
      <protection hidden="1"/>
    </xf>
    <xf numFmtId="175" fontId="9" fillId="0" borderId="10" xfId="52" applyNumberFormat="1" applyFont="1" applyFill="1" applyBorder="1" applyAlignment="1" applyProtection="1">
      <alignment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40" fontId="8" fillId="0" borderId="10" xfId="52" applyNumberFormat="1" applyFont="1" applyFill="1" applyBorder="1" applyAlignment="1" applyProtection="1">
      <alignment vertical="center"/>
      <protection hidden="1"/>
    </xf>
    <xf numFmtId="38" fontId="8" fillId="0" borderId="10" xfId="52" applyNumberFormat="1" applyFont="1" applyFill="1" applyBorder="1" applyAlignment="1" applyProtection="1">
      <alignment vertical="center"/>
      <protection hidden="1"/>
    </xf>
    <xf numFmtId="0" fontId="9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9" fillId="0" borderId="0" xfId="52" applyFont="1" applyProtection="1">
      <alignment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9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Font="1" applyBorder="1" applyAlignment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2" applyNumberFormat="1" applyFont="1" applyFill="1" applyBorder="1" applyAlignment="1" applyProtection="1">
      <alignment wrapText="1"/>
      <protection hidden="1"/>
    </xf>
    <xf numFmtId="4" fontId="9" fillId="0" borderId="10" xfId="52" applyNumberFormat="1" applyFont="1" applyFill="1" applyBorder="1" applyAlignment="1" applyProtection="1">
      <alignment wrapText="1"/>
      <protection hidden="1"/>
    </xf>
    <xf numFmtId="4" fontId="9" fillId="0" borderId="10" xfId="52" applyNumberFormat="1" applyFont="1" applyFill="1" applyBorder="1" applyAlignment="1" applyProtection="1">
      <alignment horizontal="center" vertical="center"/>
      <protection hidden="1"/>
    </xf>
    <xf numFmtId="4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2" applyNumberFormat="1" applyFont="1" applyFill="1" applyBorder="1" applyAlignment="1" applyProtection="1">
      <alignment/>
      <protection hidden="1"/>
    </xf>
    <xf numFmtId="4" fontId="8" fillId="0" borderId="10" xfId="52" applyNumberFormat="1" applyFont="1" applyFill="1" applyBorder="1" applyAlignment="1" applyProtection="1">
      <alignment horizontal="center" vertical="center"/>
      <protection hidden="1"/>
    </xf>
    <xf numFmtId="4" fontId="8" fillId="0" borderId="1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Border="1" applyAlignment="1" applyProtection="1">
      <alignment horizontal="center" vertical="top"/>
      <protection hidden="1"/>
    </xf>
    <xf numFmtId="0" fontId="8" fillId="0" borderId="0" xfId="52" applyNumberFormat="1" applyFont="1" applyFill="1" applyBorder="1" applyAlignment="1" applyProtection="1">
      <alignment horizontal="center" vertical="center"/>
      <protection hidden="1"/>
    </xf>
    <xf numFmtId="40" fontId="8" fillId="0" borderId="0" xfId="52" applyNumberFormat="1" applyFont="1" applyFill="1" applyBorder="1" applyAlignment="1" applyProtection="1">
      <alignment vertical="center"/>
      <protection hidden="1"/>
    </xf>
    <xf numFmtId="38" fontId="8" fillId="0" borderId="0" xfId="52" applyNumberFormat="1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center" vertical="center"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8" fillId="0" borderId="0" xfId="52" applyNumberFormat="1" applyFont="1" applyBorder="1" applyAlignment="1">
      <alignment horizontal="center" vertic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 hidden="1"/>
    </xf>
    <xf numFmtId="0" fontId="8" fillId="0" borderId="10" xfId="52" applyNumberFormat="1" applyFont="1" applyFill="1" applyBorder="1" applyAlignment="1" applyProtection="1">
      <alignment vertical="center" wrapText="1"/>
      <protection hidden="1"/>
    </xf>
    <xf numFmtId="4" fontId="9" fillId="0" borderId="10" xfId="52" applyNumberFormat="1" applyFont="1" applyFill="1" applyBorder="1" applyAlignment="1" applyProtection="1">
      <alignment horizontal="center" wrapText="1"/>
      <protection hidden="1"/>
    </xf>
    <xf numFmtId="0" fontId="9" fillId="0" borderId="11" xfId="52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center"/>
    </xf>
    <xf numFmtId="0" fontId="8" fillId="0" borderId="0" xfId="52" applyNumberFormat="1" applyFont="1" applyFill="1" applyAlignment="1" applyProtection="1">
      <alignment horizontal="center" vertical="top"/>
      <protection hidden="1"/>
    </xf>
    <xf numFmtId="172" fontId="9" fillId="0" borderId="10" xfId="52" applyNumberFormat="1" applyFont="1" applyFill="1" applyBorder="1" applyAlignment="1" applyProtection="1">
      <alignment vertical="center" wrapText="1"/>
      <protection hidden="1"/>
    </xf>
    <xf numFmtId="4" fontId="8" fillId="0" borderId="10" xfId="52" applyNumberFormat="1" applyFont="1" applyFill="1" applyBorder="1" applyAlignment="1" applyProtection="1">
      <alignment wrapText="1"/>
      <protection hidden="1"/>
    </xf>
    <xf numFmtId="172" fontId="8" fillId="0" borderId="10" xfId="52" applyNumberFormat="1" applyFont="1" applyFill="1" applyBorder="1" applyAlignment="1" applyProtection="1">
      <alignment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Font="1" applyFill="1" applyAlignment="1" applyProtection="1">
      <alignment horizontal="center"/>
      <protection hidden="1"/>
    </xf>
    <xf numFmtId="2" fontId="8" fillId="0" borderId="10" xfId="52" applyNumberFormat="1" applyFont="1" applyBorder="1" applyAlignment="1">
      <alignment horizontal="center" vertical="center"/>
      <protection/>
    </xf>
    <xf numFmtId="2" fontId="9" fillId="0" borderId="10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vertical="top" wrapText="1"/>
      <protection hidden="1"/>
    </xf>
    <xf numFmtId="0" fontId="8" fillId="0" borderId="10" xfId="52" applyNumberFormat="1" applyFont="1" applyFill="1" applyBorder="1" applyAlignment="1" applyProtection="1">
      <alignment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0" xfId="52" applyNumberFormat="1" applyFont="1" applyFill="1" applyBorder="1" applyAlignment="1" applyProtection="1">
      <alignment horizontal="center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left" vertical="top" wrapText="1"/>
      <protection hidden="1"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SheetLayoutView="100" zoomScalePageLayoutView="0" workbookViewId="0" topLeftCell="A2">
      <selection activeCell="A13" sqref="A13:Q47"/>
    </sheetView>
  </sheetViews>
  <sheetFormatPr defaultColWidth="9.00390625" defaultRowHeight="12.75"/>
  <cols>
    <col min="1" max="1" width="45.375" style="14" customWidth="1"/>
    <col min="2" max="2" width="29.375" style="3" customWidth="1"/>
    <col min="3" max="5" width="0" style="3" hidden="1" customWidth="1"/>
    <col min="6" max="6" width="0.12890625" style="3" hidden="1" customWidth="1"/>
    <col min="7" max="7" width="18.875" style="3" customWidth="1"/>
    <col min="8" max="15" width="0" style="3" hidden="1" customWidth="1"/>
    <col min="16" max="16" width="19.00390625" style="3" customWidth="1"/>
    <col min="17" max="17" width="14.875" style="3" customWidth="1"/>
    <col min="18" max="16384" width="9.125" style="3" customWidth="1"/>
  </cols>
  <sheetData>
    <row r="1" spans="1:16" ht="409.5" customHeight="1" hidden="1">
      <c r="A1" s="1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25"/>
      <c r="B2" s="53" t="s">
        <v>46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25"/>
      <c r="B3" s="53" t="s">
        <v>48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>
      <c r="A4" s="25"/>
      <c r="B4" s="53" t="s">
        <v>47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>
      <c r="A5" s="25"/>
      <c r="B5" s="53" t="s">
        <v>52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6" ht="14.25" customHeight="1">
      <c r="A6" s="25"/>
      <c r="B6" s="26"/>
      <c r="C6" s="27"/>
      <c r="D6" s="27"/>
      <c r="E6" s="27"/>
      <c r="F6" s="27"/>
      <c r="G6" s="30"/>
      <c r="H6" s="27"/>
      <c r="I6" s="27"/>
      <c r="J6" s="27"/>
      <c r="K6" s="27"/>
      <c r="L6" s="27"/>
      <c r="M6" s="27"/>
      <c r="N6" s="27"/>
      <c r="O6" s="6"/>
      <c r="P6" s="31"/>
    </row>
    <row r="7" spans="1:16" ht="14.25" customHeight="1">
      <c r="A7" s="25"/>
      <c r="B7" s="26"/>
      <c r="C7" s="27"/>
      <c r="D7" s="27"/>
      <c r="E7" s="27"/>
      <c r="F7" s="27"/>
      <c r="G7" s="30"/>
      <c r="H7" s="27"/>
      <c r="I7" s="27"/>
      <c r="J7" s="27"/>
      <c r="K7" s="27"/>
      <c r="L7" s="27"/>
      <c r="M7" s="27"/>
      <c r="N7" s="27"/>
      <c r="O7" s="6"/>
      <c r="P7" s="31"/>
    </row>
    <row r="8" spans="1:16" ht="16.5" customHeight="1">
      <c r="A8" s="12"/>
      <c r="B8" s="8"/>
      <c r="C8" s="9"/>
      <c r="D8" s="28"/>
      <c r="E8" s="28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7" s="5" customFormat="1" ht="15.75">
      <c r="A9" s="54" t="s">
        <v>42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5.75">
      <c r="A10" s="54" t="s">
        <v>53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51.75" customHeight="1">
      <c r="A11" s="54" t="s">
        <v>43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15.75">
      <c r="A12" s="25"/>
      <c r="B12" s="26"/>
      <c r="C12" s="10"/>
      <c r="D12" s="10"/>
      <c r="E12" s="28"/>
      <c r="F12" s="10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94.5">
      <c r="A13" s="58" t="s">
        <v>13</v>
      </c>
      <c r="B13" s="58" t="s">
        <v>12</v>
      </c>
      <c r="C13" s="15" t="s">
        <v>0</v>
      </c>
      <c r="D13" s="29"/>
      <c r="E13" s="29"/>
      <c r="F13" s="64"/>
      <c r="G13" s="65" t="s">
        <v>45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409.5">
      <c r="A14" s="58"/>
      <c r="B14" s="58"/>
      <c r="C14" s="15" t="s">
        <v>1</v>
      </c>
      <c r="D14" s="15" t="s">
        <v>2</v>
      </c>
      <c r="E14" s="15" t="s">
        <v>3</v>
      </c>
      <c r="F14" s="15"/>
      <c r="G14" s="17" t="s">
        <v>50</v>
      </c>
      <c r="H14" s="66" t="s">
        <v>4</v>
      </c>
      <c r="I14" s="66" t="s">
        <v>5</v>
      </c>
      <c r="J14" s="66" t="s">
        <v>6</v>
      </c>
      <c r="K14" s="66" t="s">
        <v>7</v>
      </c>
      <c r="L14" s="66" t="s">
        <v>8</v>
      </c>
      <c r="M14" s="66" t="s">
        <v>9</v>
      </c>
      <c r="N14" s="66" t="s">
        <v>10</v>
      </c>
      <c r="O14" s="29" t="s">
        <v>11</v>
      </c>
      <c r="P14" s="17" t="s">
        <v>51</v>
      </c>
      <c r="Q14" s="33" t="s">
        <v>41</v>
      </c>
    </row>
    <row r="15" spans="1:17" ht="15.75">
      <c r="A15" s="17">
        <v>1</v>
      </c>
      <c r="B15" s="17">
        <v>2</v>
      </c>
      <c r="C15" s="15"/>
      <c r="D15" s="15"/>
      <c r="E15" s="15"/>
      <c r="F15" s="15"/>
      <c r="G15" s="32">
        <v>3</v>
      </c>
      <c r="H15" s="67"/>
      <c r="I15" s="67"/>
      <c r="J15" s="67"/>
      <c r="K15" s="67"/>
      <c r="L15" s="67"/>
      <c r="M15" s="67"/>
      <c r="N15" s="67"/>
      <c r="O15" s="29"/>
      <c r="P15" s="32">
        <v>4</v>
      </c>
      <c r="Q15" s="33">
        <v>5</v>
      </c>
    </row>
    <row r="16" spans="1:17" ht="31.5" customHeight="1">
      <c r="A16" s="50" t="s">
        <v>60</v>
      </c>
      <c r="B16" s="15" t="s">
        <v>15</v>
      </c>
      <c r="C16" s="57"/>
      <c r="D16" s="57"/>
      <c r="E16" s="57"/>
      <c r="F16" s="57"/>
      <c r="G16" s="34">
        <f>G17+G22+G28+G31+G34+G37</f>
        <v>13849000</v>
      </c>
      <c r="H16" s="56"/>
      <c r="I16" s="56"/>
      <c r="J16" s="56"/>
      <c r="K16" s="36"/>
      <c r="L16" s="56"/>
      <c r="M16" s="56"/>
      <c r="N16" s="56"/>
      <c r="O16" s="36">
        <v>8842000</v>
      </c>
      <c r="P16" s="40">
        <f>P17+P22+P28+P31+P34+P37</f>
        <v>14540359.419999998</v>
      </c>
      <c r="Q16" s="60">
        <f>P16/G16*100</f>
        <v>104.9921252075962</v>
      </c>
    </row>
    <row r="17" spans="1:17" ht="31.5">
      <c r="A17" s="62" t="s">
        <v>61</v>
      </c>
      <c r="B17" s="17" t="s">
        <v>16</v>
      </c>
      <c r="C17" s="57"/>
      <c r="D17" s="57"/>
      <c r="E17" s="57"/>
      <c r="F17" s="57"/>
      <c r="G17" s="38">
        <f>G18</f>
        <v>8064000</v>
      </c>
      <c r="H17" s="56"/>
      <c r="I17" s="56"/>
      <c r="J17" s="56"/>
      <c r="K17" s="36"/>
      <c r="L17" s="56"/>
      <c r="M17" s="56"/>
      <c r="N17" s="56"/>
      <c r="O17" s="36">
        <v>8036000</v>
      </c>
      <c r="P17" s="37">
        <f>P18</f>
        <v>8276936.24</v>
      </c>
      <c r="Q17" s="61">
        <f>P17/G17*100</f>
        <v>102.64057837301588</v>
      </c>
    </row>
    <row r="18" spans="1:17" ht="31.5">
      <c r="A18" s="62" t="s">
        <v>62</v>
      </c>
      <c r="B18" s="17" t="s">
        <v>17</v>
      </c>
      <c r="C18" s="55"/>
      <c r="D18" s="55"/>
      <c r="E18" s="55"/>
      <c r="F18" s="55"/>
      <c r="G18" s="38">
        <f>G20+G21</f>
        <v>8064000</v>
      </c>
      <c r="H18" s="56"/>
      <c r="I18" s="56"/>
      <c r="J18" s="56"/>
      <c r="K18" s="36"/>
      <c r="L18" s="56"/>
      <c r="M18" s="56"/>
      <c r="N18" s="56"/>
      <c r="O18" s="36">
        <v>8036000</v>
      </c>
      <c r="P18" s="37">
        <f>P19+P21</f>
        <v>8276936.24</v>
      </c>
      <c r="Q18" s="61">
        <f aca="true" t="shared" si="0" ref="Q18:Q47">P18/G18*100</f>
        <v>102.64057837301588</v>
      </c>
    </row>
    <row r="19" spans="1:17" ht="78.75">
      <c r="A19" s="62" t="s">
        <v>63</v>
      </c>
      <c r="B19" s="19" t="s">
        <v>18</v>
      </c>
      <c r="C19" s="18"/>
      <c r="D19" s="18"/>
      <c r="E19" s="18"/>
      <c r="F19" s="18"/>
      <c r="G19" s="38">
        <f>G20</f>
        <v>8060000</v>
      </c>
      <c r="H19" s="35"/>
      <c r="I19" s="35"/>
      <c r="J19" s="35"/>
      <c r="K19" s="36"/>
      <c r="L19" s="35"/>
      <c r="M19" s="35"/>
      <c r="N19" s="35"/>
      <c r="O19" s="36"/>
      <c r="P19" s="37">
        <f>P20</f>
        <v>8274048.79</v>
      </c>
      <c r="Q19" s="61">
        <f t="shared" si="0"/>
        <v>102.65569218362283</v>
      </c>
    </row>
    <row r="20" spans="1:17" ht="157.5">
      <c r="A20" s="62" t="s">
        <v>64</v>
      </c>
      <c r="B20" s="19" t="s">
        <v>19</v>
      </c>
      <c r="C20" s="55"/>
      <c r="D20" s="55"/>
      <c r="E20" s="55"/>
      <c r="F20" s="55"/>
      <c r="G20" s="68">
        <v>8060000</v>
      </c>
      <c r="H20" s="51"/>
      <c r="I20" s="51"/>
      <c r="J20" s="51"/>
      <c r="K20" s="49"/>
      <c r="L20" s="51"/>
      <c r="M20" s="51"/>
      <c r="N20" s="51"/>
      <c r="O20" s="49">
        <v>8034000</v>
      </c>
      <c r="P20" s="68">
        <v>8274048.79</v>
      </c>
      <c r="Q20" s="61">
        <f t="shared" si="0"/>
        <v>102.65569218362283</v>
      </c>
    </row>
    <row r="21" spans="1:17" ht="126">
      <c r="A21" s="62" t="s">
        <v>65</v>
      </c>
      <c r="B21" s="17" t="s">
        <v>20</v>
      </c>
      <c r="C21" s="55"/>
      <c r="D21" s="55"/>
      <c r="E21" s="55"/>
      <c r="F21" s="55"/>
      <c r="G21" s="68">
        <v>4000</v>
      </c>
      <c r="H21" s="51"/>
      <c r="I21" s="51"/>
      <c r="J21" s="51"/>
      <c r="K21" s="49"/>
      <c r="L21" s="51"/>
      <c r="M21" s="51"/>
      <c r="N21" s="51"/>
      <c r="O21" s="49">
        <v>2000</v>
      </c>
      <c r="P21" s="68">
        <v>2887.45</v>
      </c>
      <c r="Q21" s="61">
        <f t="shared" si="0"/>
        <v>72.18625</v>
      </c>
    </row>
    <row r="22" spans="1:17" ht="15.75">
      <c r="A22" s="62" t="s">
        <v>66</v>
      </c>
      <c r="B22" s="17" t="s">
        <v>21</v>
      </c>
      <c r="C22" s="55"/>
      <c r="D22" s="55"/>
      <c r="E22" s="55"/>
      <c r="F22" s="55"/>
      <c r="G22" s="38">
        <f>G23+G25</f>
        <v>2547000</v>
      </c>
      <c r="H22" s="56"/>
      <c r="I22" s="56"/>
      <c r="J22" s="56"/>
      <c r="K22" s="36"/>
      <c r="L22" s="56"/>
      <c r="M22" s="56"/>
      <c r="N22" s="56"/>
      <c r="O22" s="36">
        <v>356000</v>
      </c>
      <c r="P22" s="37">
        <f>P23+P25</f>
        <v>2546292.62</v>
      </c>
      <c r="Q22" s="61">
        <f t="shared" si="0"/>
        <v>99.97222693364743</v>
      </c>
    </row>
    <row r="23" spans="1:17" ht="15.75">
      <c r="A23" s="62" t="s">
        <v>67</v>
      </c>
      <c r="B23" s="17" t="s">
        <v>22</v>
      </c>
      <c r="C23" s="55"/>
      <c r="D23" s="55"/>
      <c r="E23" s="55"/>
      <c r="F23" s="55"/>
      <c r="G23" s="38">
        <f>G24</f>
        <v>3000</v>
      </c>
      <c r="H23" s="56"/>
      <c r="I23" s="56"/>
      <c r="J23" s="56"/>
      <c r="K23" s="36"/>
      <c r="L23" s="56"/>
      <c r="M23" s="56"/>
      <c r="N23" s="56"/>
      <c r="O23" s="36">
        <v>16000</v>
      </c>
      <c r="P23" s="37">
        <f>P24</f>
        <v>3367.02</v>
      </c>
      <c r="Q23" s="61">
        <f t="shared" si="0"/>
        <v>112.234</v>
      </c>
    </row>
    <row r="24" spans="1:17" ht="63">
      <c r="A24" s="62" t="s">
        <v>68</v>
      </c>
      <c r="B24" s="17" t="s">
        <v>23</v>
      </c>
      <c r="C24" s="55"/>
      <c r="D24" s="55"/>
      <c r="E24" s="55"/>
      <c r="F24" s="55"/>
      <c r="G24" s="68">
        <v>3000</v>
      </c>
      <c r="H24" s="51"/>
      <c r="I24" s="51"/>
      <c r="J24" s="51"/>
      <c r="K24" s="49"/>
      <c r="L24" s="51"/>
      <c r="M24" s="51"/>
      <c r="N24" s="51"/>
      <c r="O24" s="49">
        <v>16000</v>
      </c>
      <c r="P24" s="68">
        <v>3367.02</v>
      </c>
      <c r="Q24" s="61">
        <f t="shared" si="0"/>
        <v>112.234</v>
      </c>
    </row>
    <row r="25" spans="1:17" ht="15.75">
      <c r="A25" s="62" t="s">
        <v>69</v>
      </c>
      <c r="B25" s="17" t="s">
        <v>24</v>
      </c>
      <c r="C25" s="55"/>
      <c r="D25" s="55"/>
      <c r="E25" s="55"/>
      <c r="F25" s="55"/>
      <c r="G25" s="38">
        <f>G26+G27</f>
        <v>2544000</v>
      </c>
      <c r="H25" s="56"/>
      <c r="I25" s="56"/>
      <c r="J25" s="56"/>
      <c r="K25" s="36"/>
      <c r="L25" s="56"/>
      <c r="M25" s="56"/>
      <c r="N25" s="56"/>
      <c r="O25" s="36">
        <v>340000</v>
      </c>
      <c r="P25" s="37">
        <f>P26+P27</f>
        <v>2542925.6</v>
      </c>
      <c r="Q25" s="61">
        <f t="shared" si="0"/>
        <v>99.95776729559749</v>
      </c>
    </row>
    <row r="26" spans="1:17" ht="110.25">
      <c r="A26" s="62" t="s">
        <v>70</v>
      </c>
      <c r="B26" s="17" t="s">
        <v>25</v>
      </c>
      <c r="C26" s="55"/>
      <c r="D26" s="55"/>
      <c r="E26" s="55"/>
      <c r="F26" s="55"/>
      <c r="G26" s="68">
        <v>5000</v>
      </c>
      <c r="H26" s="51"/>
      <c r="I26" s="51"/>
      <c r="J26" s="51"/>
      <c r="K26" s="49"/>
      <c r="L26" s="51"/>
      <c r="M26" s="51"/>
      <c r="N26" s="51"/>
      <c r="O26" s="49">
        <v>15000</v>
      </c>
      <c r="P26" s="68">
        <v>4829.6</v>
      </c>
      <c r="Q26" s="61">
        <f t="shared" si="0"/>
        <v>96.59200000000001</v>
      </c>
    </row>
    <row r="27" spans="1:17" ht="110.25">
      <c r="A27" s="62" t="s">
        <v>71</v>
      </c>
      <c r="B27" s="17" t="s">
        <v>26</v>
      </c>
      <c r="C27" s="55"/>
      <c r="D27" s="55"/>
      <c r="E27" s="55"/>
      <c r="F27" s="55"/>
      <c r="G27" s="68">
        <v>2539000</v>
      </c>
      <c r="H27" s="51"/>
      <c r="I27" s="51"/>
      <c r="J27" s="51"/>
      <c r="K27" s="49"/>
      <c r="L27" s="51"/>
      <c r="M27" s="51"/>
      <c r="N27" s="51"/>
      <c r="O27" s="49">
        <v>325000</v>
      </c>
      <c r="P27" s="68">
        <v>2538096</v>
      </c>
      <c r="Q27" s="61">
        <f t="shared" si="0"/>
        <v>99.96439543127215</v>
      </c>
    </row>
    <row r="28" spans="1:17" ht="15.75">
      <c r="A28" s="62" t="s">
        <v>72</v>
      </c>
      <c r="B28" s="17" t="s">
        <v>27</v>
      </c>
      <c r="C28" s="55"/>
      <c r="D28" s="55"/>
      <c r="E28" s="55"/>
      <c r="F28" s="55"/>
      <c r="G28" s="38">
        <f>G29</f>
        <v>74000</v>
      </c>
      <c r="H28" s="56"/>
      <c r="I28" s="56"/>
      <c r="J28" s="56"/>
      <c r="K28" s="36"/>
      <c r="L28" s="56"/>
      <c r="M28" s="56"/>
      <c r="N28" s="56"/>
      <c r="O28" s="36">
        <v>100000</v>
      </c>
      <c r="P28" s="37">
        <f>P29</f>
        <v>81506.5</v>
      </c>
      <c r="Q28" s="61">
        <f t="shared" si="0"/>
        <v>110.14391891891893</v>
      </c>
    </row>
    <row r="29" spans="1:17" ht="78.75">
      <c r="A29" s="62" t="s">
        <v>73</v>
      </c>
      <c r="B29" s="17" t="s">
        <v>28</v>
      </c>
      <c r="C29" s="55"/>
      <c r="D29" s="55"/>
      <c r="E29" s="55"/>
      <c r="F29" s="55"/>
      <c r="G29" s="38">
        <f>G30</f>
        <v>74000</v>
      </c>
      <c r="H29" s="56"/>
      <c r="I29" s="56"/>
      <c r="J29" s="56"/>
      <c r="K29" s="36"/>
      <c r="L29" s="56"/>
      <c r="M29" s="56"/>
      <c r="N29" s="56"/>
      <c r="O29" s="36">
        <v>100000</v>
      </c>
      <c r="P29" s="37">
        <f>P30</f>
        <v>81506.5</v>
      </c>
      <c r="Q29" s="61">
        <f t="shared" si="0"/>
        <v>110.14391891891893</v>
      </c>
    </row>
    <row r="30" spans="1:17" ht="110.25">
      <c r="A30" s="62" t="s">
        <v>74</v>
      </c>
      <c r="B30" s="17" t="s">
        <v>29</v>
      </c>
      <c r="C30" s="55"/>
      <c r="D30" s="55"/>
      <c r="E30" s="55"/>
      <c r="F30" s="55"/>
      <c r="G30" s="68">
        <v>74000</v>
      </c>
      <c r="H30" s="51"/>
      <c r="I30" s="51"/>
      <c r="J30" s="51"/>
      <c r="K30" s="49"/>
      <c r="L30" s="51"/>
      <c r="M30" s="51"/>
      <c r="N30" s="51"/>
      <c r="O30" s="49">
        <v>100000</v>
      </c>
      <c r="P30" s="68">
        <v>81506.5</v>
      </c>
      <c r="Q30" s="61">
        <f t="shared" si="0"/>
        <v>110.14391891891893</v>
      </c>
    </row>
    <row r="31" spans="1:17" ht="63">
      <c r="A31" s="62" t="s">
        <v>75</v>
      </c>
      <c r="B31" s="17" t="s">
        <v>30</v>
      </c>
      <c r="C31" s="55"/>
      <c r="D31" s="55"/>
      <c r="E31" s="55"/>
      <c r="F31" s="55"/>
      <c r="G31" s="38">
        <f>G32</f>
        <v>1720000</v>
      </c>
      <c r="H31" s="56"/>
      <c r="I31" s="56"/>
      <c r="J31" s="56"/>
      <c r="K31" s="36"/>
      <c r="L31" s="56"/>
      <c r="M31" s="56"/>
      <c r="N31" s="56"/>
      <c r="O31" s="36">
        <v>350000</v>
      </c>
      <c r="P31" s="37">
        <f>P32</f>
        <v>2186010.69</v>
      </c>
      <c r="Q31" s="61">
        <f t="shared" si="0"/>
        <v>127.09364476744184</v>
      </c>
    </row>
    <row r="32" spans="1:17" ht="141.75">
      <c r="A32" s="62" t="s">
        <v>76</v>
      </c>
      <c r="B32" s="17" t="s">
        <v>31</v>
      </c>
      <c r="C32" s="55"/>
      <c r="D32" s="55"/>
      <c r="E32" s="55"/>
      <c r="F32" s="55"/>
      <c r="G32" s="38">
        <f>G33</f>
        <v>1720000</v>
      </c>
      <c r="H32" s="56"/>
      <c r="I32" s="56"/>
      <c r="J32" s="56"/>
      <c r="K32" s="36"/>
      <c r="L32" s="56"/>
      <c r="M32" s="56"/>
      <c r="N32" s="56"/>
      <c r="O32" s="36">
        <v>350000</v>
      </c>
      <c r="P32" s="37">
        <f>P33</f>
        <v>2186010.69</v>
      </c>
      <c r="Q32" s="61">
        <f t="shared" si="0"/>
        <v>127.09364476744184</v>
      </c>
    </row>
    <row r="33" spans="1:17" ht="110.25">
      <c r="A33" s="62" t="s">
        <v>77</v>
      </c>
      <c r="B33" s="17" t="s">
        <v>32</v>
      </c>
      <c r="C33" s="55"/>
      <c r="D33" s="55"/>
      <c r="E33" s="55"/>
      <c r="F33" s="55"/>
      <c r="G33" s="68">
        <v>1720000</v>
      </c>
      <c r="H33" s="51"/>
      <c r="I33" s="51"/>
      <c r="J33" s="51"/>
      <c r="K33" s="49"/>
      <c r="L33" s="51"/>
      <c r="M33" s="51"/>
      <c r="N33" s="51"/>
      <c r="O33" s="49">
        <v>350000</v>
      </c>
      <c r="P33" s="68">
        <v>2186010.69</v>
      </c>
      <c r="Q33" s="61">
        <f t="shared" si="0"/>
        <v>127.09364476744184</v>
      </c>
    </row>
    <row r="34" spans="1:17" ht="47.25">
      <c r="A34" s="62" t="s">
        <v>78</v>
      </c>
      <c r="B34" s="19" t="s">
        <v>33</v>
      </c>
      <c r="C34" s="18"/>
      <c r="D34" s="18"/>
      <c r="E34" s="18"/>
      <c r="F34" s="18"/>
      <c r="G34" s="38">
        <f>G35</f>
        <v>4000</v>
      </c>
      <c r="H34" s="35"/>
      <c r="I34" s="35"/>
      <c r="J34" s="35"/>
      <c r="K34" s="36"/>
      <c r="L34" s="35"/>
      <c r="M34" s="35"/>
      <c r="N34" s="35"/>
      <c r="O34" s="36"/>
      <c r="P34" s="37">
        <f>P35</f>
        <v>9613.37</v>
      </c>
      <c r="Q34" s="61">
        <f t="shared" si="0"/>
        <v>240.33425000000003</v>
      </c>
    </row>
    <row r="35" spans="1:17" ht="78.75">
      <c r="A35" s="62" t="s">
        <v>79</v>
      </c>
      <c r="B35" s="17" t="s">
        <v>34</v>
      </c>
      <c r="C35" s="18"/>
      <c r="D35" s="18"/>
      <c r="E35" s="18"/>
      <c r="F35" s="18"/>
      <c r="G35" s="38">
        <f>G36</f>
        <v>4000</v>
      </c>
      <c r="H35" s="35"/>
      <c r="I35" s="35"/>
      <c r="J35" s="35"/>
      <c r="K35" s="36"/>
      <c r="L35" s="35"/>
      <c r="M35" s="35"/>
      <c r="N35" s="35"/>
      <c r="O35" s="36"/>
      <c r="P35" s="37">
        <f>P36</f>
        <v>9613.37</v>
      </c>
      <c r="Q35" s="61">
        <f t="shared" si="0"/>
        <v>240.33425000000003</v>
      </c>
    </row>
    <row r="36" spans="1:17" ht="63">
      <c r="A36" s="62" t="s">
        <v>80</v>
      </c>
      <c r="B36" s="19" t="s">
        <v>35</v>
      </c>
      <c r="C36" s="18"/>
      <c r="D36" s="18"/>
      <c r="E36" s="18"/>
      <c r="F36" s="18"/>
      <c r="G36" s="68">
        <v>4000</v>
      </c>
      <c r="H36" s="49"/>
      <c r="I36" s="49"/>
      <c r="J36" s="49"/>
      <c r="K36" s="49"/>
      <c r="L36" s="49"/>
      <c r="M36" s="49"/>
      <c r="N36" s="49"/>
      <c r="O36" s="49"/>
      <c r="P36" s="68">
        <v>9613.37</v>
      </c>
      <c r="Q36" s="61">
        <f t="shared" si="0"/>
        <v>240.33425000000003</v>
      </c>
    </row>
    <row r="37" spans="1:17" ht="15.75">
      <c r="A37" s="62" t="s">
        <v>81</v>
      </c>
      <c r="B37" s="19" t="s">
        <v>44</v>
      </c>
      <c r="C37" s="18"/>
      <c r="D37" s="18"/>
      <c r="E37" s="18"/>
      <c r="F37" s="18"/>
      <c r="G37" s="38">
        <f>G38</f>
        <v>1440000</v>
      </c>
      <c r="H37" s="35"/>
      <c r="I37" s="35"/>
      <c r="J37" s="35"/>
      <c r="K37" s="36"/>
      <c r="L37" s="35"/>
      <c r="M37" s="35"/>
      <c r="N37" s="35"/>
      <c r="O37" s="36"/>
      <c r="P37" s="37">
        <f>P38</f>
        <v>1440000</v>
      </c>
      <c r="Q37" s="61">
        <f t="shared" si="0"/>
        <v>100</v>
      </c>
    </row>
    <row r="38" spans="1:17" ht="31.5">
      <c r="A38" s="62" t="s">
        <v>82</v>
      </c>
      <c r="B38" s="19" t="s">
        <v>58</v>
      </c>
      <c r="C38" s="18"/>
      <c r="D38" s="18"/>
      <c r="E38" s="18"/>
      <c r="F38" s="18"/>
      <c r="G38" s="68">
        <v>1440000</v>
      </c>
      <c r="H38" s="49"/>
      <c r="I38" s="49"/>
      <c r="J38" s="49"/>
      <c r="K38" s="49"/>
      <c r="L38" s="49"/>
      <c r="M38" s="49"/>
      <c r="N38" s="49"/>
      <c r="O38" s="49"/>
      <c r="P38" s="68">
        <v>1440000</v>
      </c>
      <c r="Q38" s="61">
        <f t="shared" si="0"/>
        <v>100</v>
      </c>
    </row>
    <row r="39" spans="1:17" ht="78.75">
      <c r="A39" s="63" t="s">
        <v>83</v>
      </c>
      <c r="B39" s="15" t="s">
        <v>36</v>
      </c>
      <c r="C39" s="57"/>
      <c r="D39" s="57"/>
      <c r="E39" s="57"/>
      <c r="F39" s="57"/>
      <c r="G39" s="34">
        <f>G40+G42</f>
        <v>31701346</v>
      </c>
      <c r="H39" s="56"/>
      <c r="I39" s="56"/>
      <c r="J39" s="56"/>
      <c r="K39" s="36"/>
      <c r="L39" s="56"/>
      <c r="M39" s="56"/>
      <c r="N39" s="56"/>
      <c r="O39" s="36">
        <v>9524000</v>
      </c>
      <c r="P39" s="40">
        <f>P40+P42</f>
        <v>31701346</v>
      </c>
      <c r="Q39" s="60">
        <f t="shared" si="0"/>
        <v>100</v>
      </c>
    </row>
    <row r="40" spans="1:17" ht="47.25">
      <c r="A40" s="62" t="s">
        <v>84</v>
      </c>
      <c r="B40" s="19" t="s">
        <v>37</v>
      </c>
      <c r="C40" s="16"/>
      <c r="D40" s="16"/>
      <c r="E40" s="16"/>
      <c r="F40" s="16"/>
      <c r="G40" s="38">
        <f>G41</f>
        <v>31319346</v>
      </c>
      <c r="H40" s="35"/>
      <c r="I40" s="35"/>
      <c r="J40" s="35"/>
      <c r="K40" s="36"/>
      <c r="L40" s="35"/>
      <c r="M40" s="35"/>
      <c r="N40" s="35"/>
      <c r="O40" s="36"/>
      <c r="P40" s="37">
        <f>P41</f>
        <v>31319346</v>
      </c>
      <c r="Q40" s="61">
        <f t="shared" si="0"/>
        <v>100</v>
      </c>
    </row>
    <row r="41" spans="1:17" ht="31.5">
      <c r="A41" s="62" t="s">
        <v>85</v>
      </c>
      <c r="B41" s="17" t="s">
        <v>38</v>
      </c>
      <c r="C41" s="57"/>
      <c r="D41" s="57"/>
      <c r="E41" s="57"/>
      <c r="F41" s="57"/>
      <c r="G41" s="68">
        <v>31319346</v>
      </c>
      <c r="H41" s="51"/>
      <c r="I41" s="51"/>
      <c r="J41" s="51"/>
      <c r="K41" s="49"/>
      <c r="L41" s="51"/>
      <c r="M41" s="51"/>
      <c r="N41" s="51"/>
      <c r="O41" s="49">
        <v>9524000</v>
      </c>
      <c r="P41" s="68">
        <v>31319346</v>
      </c>
      <c r="Q41" s="61">
        <f t="shared" si="0"/>
        <v>100</v>
      </c>
    </row>
    <row r="42" spans="1:17" ht="47.25">
      <c r="A42" s="62" t="s">
        <v>86</v>
      </c>
      <c r="B42" s="19" t="s">
        <v>39</v>
      </c>
      <c r="C42" s="57"/>
      <c r="D42" s="57"/>
      <c r="E42" s="57"/>
      <c r="F42" s="57"/>
      <c r="G42" s="38">
        <f>G43+G44</f>
        <v>382000</v>
      </c>
      <c r="H42" s="56"/>
      <c r="I42" s="56"/>
      <c r="J42" s="56"/>
      <c r="K42" s="36"/>
      <c r="L42" s="56"/>
      <c r="M42" s="56"/>
      <c r="N42" s="56"/>
      <c r="O42" s="36">
        <v>9007000</v>
      </c>
      <c r="P42" s="37">
        <f>P43+P44</f>
        <v>382000</v>
      </c>
      <c r="Q42" s="61">
        <f t="shared" si="0"/>
        <v>100</v>
      </c>
    </row>
    <row r="43" spans="1:17" ht="47.25">
      <c r="A43" s="62" t="s">
        <v>54</v>
      </c>
      <c r="B43" s="17" t="s">
        <v>59</v>
      </c>
      <c r="C43" s="16"/>
      <c r="D43" s="16"/>
      <c r="E43" s="16"/>
      <c r="F43" s="16"/>
      <c r="G43" s="68">
        <v>70000</v>
      </c>
      <c r="H43" s="51"/>
      <c r="I43" s="51"/>
      <c r="J43" s="51"/>
      <c r="K43" s="49"/>
      <c r="L43" s="51"/>
      <c r="M43" s="51"/>
      <c r="N43" s="51"/>
      <c r="O43" s="49">
        <v>9007000</v>
      </c>
      <c r="P43" s="68">
        <v>70000</v>
      </c>
      <c r="Q43" s="61">
        <f t="shared" si="0"/>
        <v>100</v>
      </c>
    </row>
    <row r="44" spans="1:17" ht="63">
      <c r="A44" s="62" t="s">
        <v>87</v>
      </c>
      <c r="B44" s="17" t="s">
        <v>40</v>
      </c>
      <c r="C44" s="57"/>
      <c r="D44" s="57"/>
      <c r="E44" s="57"/>
      <c r="F44" s="57"/>
      <c r="G44" s="68">
        <v>312000</v>
      </c>
      <c r="H44" s="51"/>
      <c r="I44" s="51"/>
      <c r="J44" s="51"/>
      <c r="K44" s="49"/>
      <c r="L44" s="51"/>
      <c r="M44" s="51"/>
      <c r="N44" s="51"/>
      <c r="O44" s="49">
        <v>353000</v>
      </c>
      <c r="P44" s="68">
        <v>312000</v>
      </c>
      <c r="Q44" s="61">
        <f t="shared" si="0"/>
        <v>100</v>
      </c>
    </row>
    <row r="45" spans="1:17" ht="63">
      <c r="A45" s="69" t="s">
        <v>88</v>
      </c>
      <c r="B45" s="15" t="s">
        <v>55</v>
      </c>
      <c r="C45" s="20"/>
      <c r="D45" s="21"/>
      <c r="E45" s="21"/>
      <c r="F45" s="21"/>
      <c r="G45" s="40">
        <f>G46</f>
        <v>16000</v>
      </c>
      <c r="H45" s="41"/>
      <c r="I45" s="41"/>
      <c r="J45" s="41"/>
      <c r="K45" s="41"/>
      <c r="L45" s="41"/>
      <c r="M45" s="41"/>
      <c r="N45" s="41"/>
      <c r="O45" s="41"/>
      <c r="P45" s="40">
        <f>P46</f>
        <v>16000</v>
      </c>
      <c r="Q45" s="60">
        <f t="shared" si="0"/>
        <v>100</v>
      </c>
    </row>
    <row r="46" spans="1:17" ht="63">
      <c r="A46" s="70" t="s">
        <v>56</v>
      </c>
      <c r="B46" s="17" t="s">
        <v>57</v>
      </c>
      <c r="C46" s="20"/>
      <c r="D46" s="21"/>
      <c r="E46" s="21"/>
      <c r="F46" s="21"/>
      <c r="G46" s="37">
        <v>16000</v>
      </c>
      <c r="H46" s="39"/>
      <c r="I46" s="39"/>
      <c r="J46" s="39"/>
      <c r="K46" s="39"/>
      <c r="L46" s="39"/>
      <c r="M46" s="39"/>
      <c r="N46" s="39"/>
      <c r="O46" s="39"/>
      <c r="P46" s="37">
        <v>16000</v>
      </c>
      <c r="Q46" s="61">
        <f t="shared" si="0"/>
        <v>100</v>
      </c>
    </row>
    <row r="47" spans="1:17" ht="23.25" customHeight="1">
      <c r="A47" s="22" t="s">
        <v>14</v>
      </c>
      <c r="B47" s="22"/>
      <c r="C47" s="23"/>
      <c r="D47" s="24">
        <v>0</v>
      </c>
      <c r="E47" s="24">
        <v>0</v>
      </c>
      <c r="F47" s="24">
        <v>0</v>
      </c>
      <c r="G47" s="40">
        <f>G16+G39+G45</f>
        <v>45566346</v>
      </c>
      <c r="H47" s="41"/>
      <c r="I47" s="41"/>
      <c r="J47" s="41"/>
      <c r="K47" s="41"/>
      <c r="L47" s="41"/>
      <c r="M47" s="41"/>
      <c r="N47" s="41"/>
      <c r="O47" s="41">
        <v>18366000</v>
      </c>
      <c r="P47" s="40">
        <f>P16+P39+P45</f>
        <v>46257705.42</v>
      </c>
      <c r="Q47" s="60">
        <f t="shared" si="0"/>
        <v>101.5172588559109</v>
      </c>
    </row>
    <row r="48" spans="1:17" ht="15" customHeight="1">
      <c r="A48" s="42"/>
      <c r="B48" s="43"/>
      <c r="C48" s="44"/>
      <c r="D48" s="45"/>
      <c r="E48" s="45"/>
      <c r="F48" s="45"/>
      <c r="G48" s="46"/>
      <c r="H48" s="47"/>
      <c r="I48" s="47"/>
      <c r="J48" s="47"/>
      <c r="K48" s="47"/>
      <c r="L48" s="47"/>
      <c r="M48" s="47"/>
      <c r="N48" s="47"/>
      <c r="O48" s="47"/>
      <c r="P48" s="46"/>
      <c r="Q48" s="48"/>
    </row>
    <row r="49" spans="1:17" ht="10.5" customHeight="1">
      <c r="A49" s="42"/>
      <c r="B49" s="43"/>
      <c r="C49" s="44"/>
      <c r="D49" s="45"/>
      <c r="E49" s="45"/>
      <c r="F49" s="45"/>
      <c r="G49" s="46"/>
      <c r="H49" s="47"/>
      <c r="I49" s="47"/>
      <c r="J49" s="47"/>
      <c r="K49" s="47"/>
      <c r="L49" s="47"/>
      <c r="M49" s="47"/>
      <c r="N49" s="47"/>
      <c r="O49" s="47"/>
      <c r="P49" s="46"/>
      <c r="Q49" s="48"/>
    </row>
    <row r="50" spans="1:17" ht="11.2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6" ht="11.25" customHeight="1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1.25" customHeight="1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/>
  <mergeCells count="77">
    <mergeCell ref="G13:Q13"/>
    <mergeCell ref="A13:A14"/>
    <mergeCell ref="B13:B14"/>
    <mergeCell ref="A50:Q50"/>
    <mergeCell ref="C44:F44"/>
    <mergeCell ref="H44:J44"/>
    <mergeCell ref="L21:N21"/>
    <mergeCell ref="C20:F20"/>
    <mergeCell ref="H20:J20"/>
    <mergeCell ref="L44:N44"/>
    <mergeCell ref="C30:F30"/>
    <mergeCell ref="H30:J30"/>
    <mergeCell ref="L30:N30"/>
    <mergeCell ref="C24:F24"/>
    <mergeCell ref="H24:J24"/>
    <mergeCell ref="L27:N27"/>
    <mergeCell ref="C29:F29"/>
    <mergeCell ref="H29:J29"/>
    <mergeCell ref="C28:F28"/>
    <mergeCell ref="H28:J28"/>
    <mergeCell ref="L42:N42"/>
    <mergeCell ref="C42:F42"/>
    <mergeCell ref="H42:J42"/>
    <mergeCell ref="C31:F31"/>
    <mergeCell ref="H31:J31"/>
    <mergeCell ref="C33:F33"/>
    <mergeCell ref="H33:J33"/>
    <mergeCell ref="C39:F39"/>
    <mergeCell ref="L41:N41"/>
    <mergeCell ref="C32:F32"/>
    <mergeCell ref="C25:F25"/>
    <mergeCell ref="H25:J25"/>
    <mergeCell ref="C27:F27"/>
    <mergeCell ref="C26:F26"/>
    <mergeCell ref="H26:J26"/>
    <mergeCell ref="H27:J27"/>
    <mergeCell ref="H32:J32"/>
    <mergeCell ref="L32:N32"/>
    <mergeCell ref="C41:F41"/>
    <mergeCell ref="H41:J41"/>
    <mergeCell ref="L33:N33"/>
    <mergeCell ref="L39:N39"/>
    <mergeCell ref="H39:J39"/>
    <mergeCell ref="L31:N31"/>
    <mergeCell ref="L18:N18"/>
    <mergeCell ref="L23:N23"/>
    <mergeCell ref="L25:N25"/>
    <mergeCell ref="L29:N29"/>
    <mergeCell ref="L24:N24"/>
    <mergeCell ref="L22:N22"/>
    <mergeCell ref="L28:N28"/>
    <mergeCell ref="L26:N26"/>
    <mergeCell ref="L20:N20"/>
    <mergeCell ref="L17:N17"/>
    <mergeCell ref="C16:F16"/>
    <mergeCell ref="H16:J16"/>
    <mergeCell ref="L16:N16"/>
    <mergeCell ref="C17:F17"/>
    <mergeCell ref="H17:J17"/>
    <mergeCell ref="C18:F18"/>
    <mergeCell ref="H18:J18"/>
    <mergeCell ref="C23:F23"/>
    <mergeCell ref="H23:J23"/>
    <mergeCell ref="C22:F22"/>
    <mergeCell ref="H22:J22"/>
    <mergeCell ref="C21:F21"/>
    <mergeCell ref="H21:J21"/>
    <mergeCell ref="H43:J43"/>
    <mergeCell ref="L43:N43"/>
    <mergeCell ref="G12:Q12"/>
    <mergeCell ref="B2:Q2"/>
    <mergeCell ref="B5:Q5"/>
    <mergeCell ref="B3:Q3"/>
    <mergeCell ref="B4:Q4"/>
    <mergeCell ref="A9:Q9"/>
    <mergeCell ref="A11:Q11"/>
    <mergeCell ref="A10:Q10"/>
  </mergeCells>
  <printOptions/>
  <pageMargins left="0.7874015748031497" right="0.7874015748031497" top="1.1811023622047245" bottom="0.7874015748031497" header="0.3937007874015748" footer="0.5118110236220472"/>
  <pageSetup horizontalDpi="600" verticalDpi="600" orientation="landscape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Надежда Николаевна Ахметчина</cp:lastModifiedBy>
  <cp:lastPrinted>2011-04-10T04:14:09Z</cp:lastPrinted>
  <dcterms:created xsi:type="dcterms:W3CDTF">2008-10-23T07:29:54Z</dcterms:created>
  <dcterms:modified xsi:type="dcterms:W3CDTF">2011-04-10T04:14:13Z</dcterms:modified>
  <cp:category/>
  <cp:version/>
  <cp:contentType/>
  <cp:contentStatus/>
</cp:coreProperties>
</file>